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ragyozova\Desktop\Доставка ва лекарства\!!!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" l="1"/>
  <c r="I47" i="1" l="1"/>
  <c r="I49" i="1" s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" i="2" s="1"/>
  <c r="I3" i="2" s="1"/>
</calcChain>
</file>

<file path=xl/sharedStrings.xml><?xml version="1.0" encoding="utf-8"?>
<sst xmlns="http://schemas.openxmlformats.org/spreadsheetml/2006/main" count="194" uniqueCount="136">
  <si>
    <t>Анатомо-терапевтичен код (АТС-code)</t>
  </si>
  <si>
    <t>Международно непатентно наименование /INN/</t>
  </si>
  <si>
    <t>Лекарствена форма</t>
  </si>
  <si>
    <t>Количество активно вещество</t>
  </si>
  <si>
    <t>Мярка</t>
  </si>
  <si>
    <t>Цена на еденица</t>
  </si>
  <si>
    <t>Цена за прогнозното количество без ДДС</t>
  </si>
  <si>
    <t>B03XA01</t>
  </si>
  <si>
    <t xml:space="preserve">solution for injection in pre-filled syringe </t>
  </si>
  <si>
    <t>10000 IU</t>
  </si>
  <si>
    <t>L01BC05</t>
  </si>
  <si>
    <t>Gemcitabine</t>
  </si>
  <si>
    <t>concentrate for solution for infusion</t>
  </si>
  <si>
    <t>100 mg/ml-10 ml</t>
  </si>
  <si>
    <t>фл.1бр.</t>
  </si>
  <si>
    <t>L01BC53</t>
  </si>
  <si>
    <t>Tegafur/gimeracil/oteracil</t>
  </si>
  <si>
    <t>hard capsule</t>
  </si>
  <si>
    <t>20 mg/5,8 mg/15,8 mg</t>
  </si>
  <si>
    <t>L01CA01</t>
  </si>
  <si>
    <t>Vinblastine</t>
  </si>
  <si>
    <t>solution for injection</t>
  </si>
  <si>
    <t>1 mg/ml - 10 ml</t>
  </si>
  <si>
    <t>L01CA04</t>
  </si>
  <si>
    <t>Vinorelbine</t>
  </si>
  <si>
    <t>50 mg</t>
  </si>
  <si>
    <t>L01XA03</t>
  </si>
  <si>
    <t>Oxaliplatin</t>
  </si>
  <si>
    <t>5 mg/ml - 10 ml</t>
  </si>
  <si>
    <t>L01XC08</t>
  </si>
  <si>
    <t>Panitumumab</t>
  </si>
  <si>
    <t xml:space="preserve">20 mg/ml - 5 ml </t>
  </si>
  <si>
    <t>L01XX23</t>
  </si>
  <si>
    <t>Mitotane</t>
  </si>
  <si>
    <t>tabl.</t>
  </si>
  <si>
    <t>500 mg</t>
  </si>
  <si>
    <t>табл.1бр.</t>
  </si>
  <si>
    <t>M05BX04</t>
  </si>
  <si>
    <t>Denosumab</t>
  </si>
  <si>
    <t xml:space="preserve">solution for injection </t>
  </si>
  <si>
    <t xml:space="preserve">120 mg/1.7ml </t>
  </si>
  <si>
    <t>L01BC59</t>
  </si>
  <si>
    <t>Trifluridine/Tipiracil</t>
  </si>
  <si>
    <t>Film coated tablet</t>
  </si>
  <si>
    <t>20 mg/8.19 mg</t>
  </si>
  <si>
    <t>15 mg/6,14 mg</t>
  </si>
  <si>
    <t>L01CD02</t>
  </si>
  <si>
    <t>Docetaxel</t>
  </si>
  <si>
    <t>Concentrate for solution for infusion</t>
  </si>
  <si>
    <t>20 mg/ml - 8 ml</t>
  </si>
  <si>
    <t>L01XC17</t>
  </si>
  <si>
    <t>Nivolumab</t>
  </si>
  <si>
    <t>10 mg/ml - 4 ml</t>
  </si>
  <si>
    <t>10 mg/ml - 10 ml</t>
  </si>
  <si>
    <t>L01XE36</t>
  </si>
  <si>
    <t>alectinib</t>
  </si>
  <si>
    <t>Capsule, hard</t>
  </si>
  <si>
    <t>150 mg</t>
  </si>
  <si>
    <t>L02BX03</t>
  </si>
  <si>
    <t>Abiraterone</t>
  </si>
  <si>
    <t>L01XC32</t>
  </si>
  <si>
    <t>Atezolizumab</t>
  </si>
  <si>
    <t>1200 mg - 20 ml</t>
  </si>
  <si>
    <t>V03AF01</t>
  </si>
  <si>
    <t>Mesna</t>
  </si>
  <si>
    <t>Solution for injection</t>
  </si>
  <si>
    <t>100 mg/ ml - 4 ml</t>
  </si>
  <si>
    <t>L01XX46</t>
  </si>
  <si>
    <t>Olaparib</t>
  </si>
  <si>
    <t>100 mg/ tab</t>
  </si>
  <si>
    <t>таб 1 бр</t>
  </si>
  <si>
    <t>150 mg/tab</t>
  </si>
  <si>
    <t>B05AA01</t>
  </si>
  <si>
    <t>Human Albumin</t>
  </si>
  <si>
    <t>solution for infusion</t>
  </si>
  <si>
    <t>200 g/l - 100 ml</t>
  </si>
  <si>
    <t>фл. 1 бр.</t>
  </si>
  <si>
    <t>C03CA04</t>
  </si>
  <si>
    <t>Furosemide</t>
  </si>
  <si>
    <t>10 mg/2 ml</t>
  </si>
  <si>
    <t>амп. 1 бр.</t>
  </si>
  <si>
    <t>A12CC02</t>
  </si>
  <si>
    <t>Magnesium sulfate</t>
  </si>
  <si>
    <t>4095 mg/10 ml</t>
  </si>
  <si>
    <t>B05XX</t>
  </si>
  <si>
    <t>Combinations (trace elements)</t>
  </si>
  <si>
    <t>10 mg</t>
  </si>
  <si>
    <t>J01FA10</t>
  </si>
  <si>
    <t>Azithromycin</t>
  </si>
  <si>
    <t>powder for solution for injection/infusion</t>
  </si>
  <si>
    <t>J01XB01</t>
  </si>
  <si>
    <t>Colistimethate sodium</t>
  </si>
  <si>
    <t>Inhalation powder, hard capsule</t>
  </si>
  <si>
    <t>1 662 500 IU (125 mg)</t>
  </si>
  <si>
    <t>N01AH01</t>
  </si>
  <si>
    <t>Fentanyl</t>
  </si>
  <si>
    <t>0,1mg/2ml</t>
  </si>
  <si>
    <t>0,25mg/5ml</t>
  </si>
  <si>
    <t>R03AC02</t>
  </si>
  <si>
    <t>Salbutamol</t>
  </si>
  <si>
    <t xml:space="preserve"> solution</t>
  </si>
  <si>
    <t xml:space="preserve"> 5 mg/ml - 20 ml</t>
  </si>
  <si>
    <t>оп. 1 бр.</t>
  </si>
  <si>
    <t>Разтвор за ентерално храненеонкологични пациенти - 300 kcal</t>
  </si>
  <si>
    <t>sol</t>
  </si>
  <si>
    <t>200 ml</t>
  </si>
  <si>
    <t>полиетиленова бутилка - 1 бр</t>
  </si>
  <si>
    <t xml:space="preserve">Ampicillinum </t>
  </si>
  <si>
    <t>1g</t>
  </si>
  <si>
    <t>Benzylpenicillinum kalicum</t>
  </si>
  <si>
    <t>1000000 IU</t>
  </si>
  <si>
    <t>IU</t>
  </si>
  <si>
    <t xml:space="preserve">Ibuprofen </t>
  </si>
  <si>
    <t>400 mg/100ml</t>
  </si>
  <si>
    <t>ml</t>
  </si>
  <si>
    <t>600 mg/100ml</t>
  </si>
  <si>
    <t>Etodolac</t>
  </si>
  <si>
    <t>film tabl</t>
  </si>
  <si>
    <t>400 mg</t>
  </si>
  <si>
    <t>mg</t>
  </si>
  <si>
    <t>Flurbiprofen</t>
  </si>
  <si>
    <t>100 mg</t>
  </si>
  <si>
    <t>Обособени позиции</t>
  </si>
  <si>
    <t>Прогноза количество за мярката в колона 6</t>
  </si>
  <si>
    <t>капс. 1 бр.</t>
  </si>
  <si>
    <t>ПРИЛОЖЕНИЕ № 2</t>
  </si>
  <si>
    <t>ОСТОЙНОСТЕНА ТЕХНИЧЕСКА СПЕЦИФИКАЦИЯ</t>
  </si>
  <si>
    <t>Доставка на лекарствени продукти за нуждите на „УСБАЛ по онкология“ ЕАД</t>
  </si>
  <si>
    <t>Erythropoetin (Epoetin zeta)</t>
  </si>
  <si>
    <t>Обща стойност на поръчката без вкл. ДДС:</t>
  </si>
  <si>
    <t>Обща стойност на поръчката с вкл. ДДС :</t>
  </si>
  <si>
    <t>Обща стойност на поръчката с вкл. ДДС:</t>
  </si>
  <si>
    <t>L01XЕ38</t>
  </si>
  <si>
    <t>Combimetinib</t>
  </si>
  <si>
    <t>film coated tablet</t>
  </si>
  <si>
    <t>20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</si>
</sst>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6" fillId="0" borderId="0" applyNumberFormat="0" applyBorder="0" applyProtection="0"/>
    <xf numFmtId="0" fontId="7" fillId="0" borderId="0"/>
    <xf numFmtId="0" fontId="6" fillId="0" borderId="0" applyNumberFormat="0" applyBorder="0" applyProtection="0"/>
    <xf numFmtId="0" fontId="8" fillId="0" borderId="0"/>
    <xf numFmtId="0" fontId="6" fillId="0" borderId="0" applyNumberFormat="0" applyBorder="0" applyProtection="0"/>
    <xf numFmtId="0" fontId="9" fillId="0" borderId="0" applyNumberFormat="0" applyBorder="0" applyProtection="0"/>
    <xf numFmtId="0" fontId="6" fillId="0" borderId="0" applyNumberFormat="0" applyBorder="0" applyProtection="0"/>
  </cellStyleXfs>
  <cellXfs count="7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5" borderId="5" xfId="6" applyFont="1" applyFill="1" applyBorder="1" applyAlignment="1">
      <alignment horizontal="center" vertical="center" wrapText="1"/>
    </xf>
    <xf numFmtId="164" fontId="3" fillId="2" borderId="1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164" fontId="10" fillId="2" borderId="8" xfId="4" applyNumberFormat="1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4" applyNumberFormat="1" applyFont="1" applyFill="1" applyBorder="1" applyAlignment="1">
      <alignment horizontal="center" vertical="center" wrapText="1"/>
    </xf>
    <xf numFmtId="164" fontId="3" fillId="2" borderId="10" xfId="4" applyNumberFormat="1" applyFont="1" applyFill="1" applyBorder="1" applyAlignment="1">
      <alignment horizontal="center" vertical="center" wrapText="1"/>
    </xf>
    <xf numFmtId="164" fontId="3" fillId="2" borderId="11" xfId="4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3" fillId="2" borderId="8" xfId="4" applyNumberFormat="1" applyFont="1" applyFill="1" applyBorder="1" applyAlignment="1">
      <alignment horizontal="center" vertical="center" wrapText="1"/>
    </xf>
    <xf numFmtId="164" fontId="3" fillId="2" borderId="16" xfId="4" applyNumberFormat="1" applyFont="1" applyFill="1" applyBorder="1" applyAlignment="1">
      <alignment horizontal="center" vertical="center" wrapText="1"/>
    </xf>
    <xf numFmtId="164" fontId="3" fillId="2" borderId="17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</cellXfs>
  <cellStyles count="9">
    <cellStyle name="Normal" xfId="0" builtinId="0"/>
    <cellStyle name="Normal 2" xfId="1"/>
    <cellStyle name="Normal 2 2" xfId="3"/>
    <cellStyle name="Normal 2 2 2 2" xfId="8"/>
    <cellStyle name="Normal 2 2 3 2" xfId="6"/>
    <cellStyle name="Normal 2 5" xfId="5"/>
    <cellStyle name="Normal 3 2 2" xfId="4"/>
    <cellStyle name="Normal 3 3" xfId="2"/>
    <cellStyle name="Normal_Sheet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K54" sqref="K54"/>
    </sheetView>
  </sheetViews>
  <sheetFormatPr defaultRowHeight="12.75" x14ac:dyDescent="0.25"/>
  <cols>
    <col min="1" max="1" width="9.7109375" style="59" customWidth="1"/>
    <col min="2" max="2" width="13.5703125" style="62" customWidth="1"/>
    <col min="3" max="3" width="17.85546875" style="59" customWidth="1"/>
    <col min="4" max="4" width="15.5703125" style="62" customWidth="1"/>
    <col min="5" max="5" width="12.140625" style="62" customWidth="1"/>
    <col min="6" max="6" width="12.85546875" style="59" customWidth="1"/>
    <col min="7" max="7" width="11.28515625" style="59" customWidth="1"/>
    <col min="8" max="8" width="12.140625" style="59" customWidth="1"/>
    <col min="9" max="9" width="17.85546875" style="59" customWidth="1"/>
    <col min="10" max="16384" width="9.140625" style="59"/>
  </cols>
  <sheetData>
    <row r="1" spans="1:9" x14ac:dyDescent="0.25">
      <c r="A1" s="56"/>
      <c r="B1" s="57"/>
      <c r="C1" s="56"/>
      <c r="D1" s="56"/>
      <c r="E1" s="58"/>
      <c r="F1" s="58"/>
      <c r="G1" s="58"/>
      <c r="H1" s="72" t="s">
        <v>125</v>
      </c>
      <c r="I1" s="72"/>
    </row>
    <row r="2" spans="1:9" x14ac:dyDescent="0.25">
      <c r="A2" s="56"/>
      <c r="B2" s="57"/>
      <c r="C2" s="56"/>
      <c r="D2" s="56"/>
      <c r="E2" s="58"/>
      <c r="F2" s="58"/>
      <c r="G2" s="58"/>
      <c r="H2" s="60"/>
      <c r="I2" s="60"/>
    </row>
    <row r="3" spans="1:9" s="65" customFormat="1" ht="17.25" customHeight="1" x14ac:dyDescent="0.25">
      <c r="A3" s="66" t="s">
        <v>127</v>
      </c>
      <c r="B3" s="66"/>
      <c r="C3" s="66"/>
      <c r="D3" s="66"/>
      <c r="E3" s="66"/>
      <c r="F3" s="66"/>
      <c r="G3" s="66"/>
      <c r="H3" s="67"/>
    </row>
    <row r="4" spans="1:9" ht="13.5" x14ac:dyDescent="0.25">
      <c r="A4" s="71"/>
      <c r="B4" s="71"/>
      <c r="C4" s="61"/>
      <c r="D4" s="56"/>
      <c r="E4" s="56"/>
      <c r="F4" s="56"/>
      <c r="G4" s="56"/>
    </row>
    <row r="5" spans="1:9" ht="13.5" x14ac:dyDescent="0.25">
      <c r="A5" s="71" t="s">
        <v>126</v>
      </c>
      <c r="B5" s="71"/>
      <c r="C5" s="71"/>
      <c r="D5" s="71"/>
      <c r="E5" s="56"/>
      <c r="F5" s="56"/>
      <c r="G5" s="56"/>
    </row>
    <row r="6" spans="1:9" ht="14.25" thickBot="1" x14ac:dyDescent="0.3">
      <c r="A6" s="64"/>
      <c r="B6" s="61"/>
      <c r="C6" s="61"/>
      <c r="D6" s="61"/>
      <c r="E6" s="56"/>
      <c r="F6" s="56"/>
      <c r="G6" s="56"/>
    </row>
    <row r="7" spans="1:9" ht="51.75" thickBot="1" x14ac:dyDescent="0.3">
      <c r="A7" s="41" t="s">
        <v>122</v>
      </c>
      <c r="B7" s="42" t="s">
        <v>0</v>
      </c>
      <c r="C7" s="41" t="s">
        <v>1</v>
      </c>
      <c r="D7" s="41" t="s">
        <v>2</v>
      </c>
      <c r="E7" s="41" t="s">
        <v>3</v>
      </c>
      <c r="F7" s="41" t="s">
        <v>4</v>
      </c>
      <c r="G7" s="43" t="s">
        <v>123</v>
      </c>
      <c r="H7" s="44" t="s">
        <v>5</v>
      </c>
      <c r="I7" s="44" t="s">
        <v>6</v>
      </c>
    </row>
    <row r="8" spans="1:9" ht="13.5" thickBot="1" x14ac:dyDescent="0.3">
      <c r="A8" s="46">
        <v>1</v>
      </c>
      <c r="B8" s="48">
        <v>2</v>
      </c>
      <c r="C8" s="46">
        <v>3</v>
      </c>
      <c r="D8" s="46">
        <v>4</v>
      </c>
      <c r="E8" s="46">
        <v>5</v>
      </c>
      <c r="F8" s="46">
        <v>6</v>
      </c>
      <c r="G8" s="46"/>
      <c r="H8" s="54"/>
      <c r="I8" s="54"/>
    </row>
    <row r="9" spans="1:9" ht="38.25" x14ac:dyDescent="0.25">
      <c r="A9" s="45">
        <v>1</v>
      </c>
      <c r="B9" s="47" t="s">
        <v>7</v>
      </c>
      <c r="C9" s="49" t="s">
        <v>128</v>
      </c>
      <c r="D9" s="49" t="s">
        <v>8</v>
      </c>
      <c r="E9" s="50" t="s">
        <v>9</v>
      </c>
      <c r="F9" s="51" t="s">
        <v>80</v>
      </c>
      <c r="G9" s="52">
        <v>960</v>
      </c>
      <c r="H9" s="53">
        <v>44.5</v>
      </c>
      <c r="I9" s="55">
        <f t="shared" ref="I9:I45" si="0">H9*G9</f>
        <v>42720</v>
      </c>
    </row>
    <row r="10" spans="1:9" ht="38.25" x14ac:dyDescent="0.25">
      <c r="A10" s="28">
        <v>2</v>
      </c>
      <c r="B10" s="16" t="s">
        <v>10</v>
      </c>
      <c r="C10" s="4" t="s">
        <v>11</v>
      </c>
      <c r="D10" s="4" t="s">
        <v>12</v>
      </c>
      <c r="E10" s="4" t="s">
        <v>13</v>
      </c>
      <c r="F10" s="5" t="s">
        <v>76</v>
      </c>
      <c r="G10" s="26">
        <v>2400</v>
      </c>
      <c r="H10" s="6">
        <v>39.1</v>
      </c>
      <c r="I10" s="29">
        <f t="shared" si="0"/>
        <v>93840</v>
      </c>
    </row>
    <row r="11" spans="1:9" ht="25.5" x14ac:dyDescent="0.25">
      <c r="A11" s="28">
        <v>3</v>
      </c>
      <c r="B11" s="16" t="s">
        <v>15</v>
      </c>
      <c r="C11" s="7" t="s">
        <v>16</v>
      </c>
      <c r="D11" s="1" t="s">
        <v>17</v>
      </c>
      <c r="E11" s="7" t="s">
        <v>18</v>
      </c>
      <c r="F11" s="2" t="s">
        <v>124</v>
      </c>
      <c r="G11" s="25">
        <v>5400</v>
      </c>
      <c r="H11" s="3">
        <v>7.52</v>
      </c>
      <c r="I11" s="29">
        <f t="shared" si="0"/>
        <v>40608</v>
      </c>
    </row>
    <row r="12" spans="1:9" ht="25.5" x14ac:dyDescent="0.25">
      <c r="A12" s="28">
        <v>4</v>
      </c>
      <c r="B12" s="16" t="s">
        <v>19</v>
      </c>
      <c r="C12" s="1" t="s">
        <v>20</v>
      </c>
      <c r="D12" s="1" t="s">
        <v>21</v>
      </c>
      <c r="E12" s="1" t="s">
        <v>22</v>
      </c>
      <c r="F12" s="5" t="s">
        <v>76</v>
      </c>
      <c r="G12" s="26">
        <v>36</v>
      </c>
      <c r="H12" s="6">
        <v>19.55</v>
      </c>
      <c r="I12" s="29">
        <f t="shared" si="0"/>
        <v>703.80000000000007</v>
      </c>
    </row>
    <row r="13" spans="1:9" ht="38.25" x14ac:dyDescent="0.25">
      <c r="A13" s="28">
        <v>5</v>
      </c>
      <c r="B13" s="16" t="s">
        <v>23</v>
      </c>
      <c r="C13" s="2" t="s">
        <v>24</v>
      </c>
      <c r="D13" s="2" t="s">
        <v>12</v>
      </c>
      <c r="E13" s="2" t="s">
        <v>25</v>
      </c>
      <c r="F13" s="5" t="s">
        <v>76</v>
      </c>
      <c r="G13" s="26">
        <v>800</v>
      </c>
      <c r="H13" s="6">
        <v>62.39</v>
      </c>
      <c r="I13" s="29">
        <f t="shared" si="0"/>
        <v>49912</v>
      </c>
    </row>
    <row r="14" spans="1:9" ht="38.25" x14ac:dyDescent="0.25">
      <c r="A14" s="28">
        <v>6</v>
      </c>
      <c r="B14" s="16" t="s">
        <v>26</v>
      </c>
      <c r="C14" s="7" t="s">
        <v>27</v>
      </c>
      <c r="D14" s="2" t="s">
        <v>12</v>
      </c>
      <c r="E14" s="7" t="s">
        <v>28</v>
      </c>
      <c r="F14" s="5" t="s">
        <v>76</v>
      </c>
      <c r="G14" s="26">
        <v>2400</v>
      </c>
      <c r="H14" s="6">
        <v>15.51</v>
      </c>
      <c r="I14" s="29">
        <f t="shared" si="0"/>
        <v>37224</v>
      </c>
    </row>
    <row r="15" spans="1:9" ht="38.25" x14ac:dyDescent="0.25">
      <c r="A15" s="28">
        <v>7</v>
      </c>
      <c r="B15" s="16" t="s">
        <v>29</v>
      </c>
      <c r="C15" s="2" t="s">
        <v>30</v>
      </c>
      <c r="D15" s="2" t="s">
        <v>12</v>
      </c>
      <c r="E15" s="2" t="s">
        <v>31</v>
      </c>
      <c r="F15" s="5" t="s">
        <v>14</v>
      </c>
      <c r="G15" s="26">
        <v>2400</v>
      </c>
      <c r="H15" s="6">
        <v>802.44</v>
      </c>
      <c r="I15" s="29">
        <f t="shared" si="0"/>
        <v>1925856.0000000002</v>
      </c>
    </row>
    <row r="16" spans="1:9" x14ac:dyDescent="0.25">
      <c r="A16" s="28">
        <v>8</v>
      </c>
      <c r="B16" s="16" t="s">
        <v>32</v>
      </c>
      <c r="C16" s="8" t="s">
        <v>33</v>
      </c>
      <c r="D16" s="1" t="s">
        <v>34</v>
      </c>
      <c r="E16" s="8" t="s">
        <v>35</v>
      </c>
      <c r="F16" s="9" t="s">
        <v>36</v>
      </c>
      <c r="G16" s="26">
        <v>720</v>
      </c>
      <c r="H16" s="6">
        <v>11.44</v>
      </c>
      <c r="I16" s="29">
        <f t="shared" si="0"/>
        <v>8236.7999999999993</v>
      </c>
    </row>
    <row r="17" spans="1:9" ht="25.5" x14ac:dyDescent="0.25">
      <c r="A17" s="28">
        <v>9</v>
      </c>
      <c r="B17" s="16" t="s">
        <v>37</v>
      </c>
      <c r="C17" s="2" t="s">
        <v>38</v>
      </c>
      <c r="D17" s="2" t="s">
        <v>39</v>
      </c>
      <c r="E17" s="2" t="s">
        <v>40</v>
      </c>
      <c r="F17" s="10" t="s">
        <v>14</v>
      </c>
      <c r="G17" s="26">
        <v>2400</v>
      </c>
      <c r="H17" s="6">
        <v>568.79999999999995</v>
      </c>
      <c r="I17" s="29">
        <f t="shared" si="0"/>
        <v>1365120</v>
      </c>
    </row>
    <row r="18" spans="1:9" x14ac:dyDescent="0.25">
      <c r="A18" s="30">
        <v>10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36</v>
      </c>
      <c r="G18" s="27">
        <v>4000</v>
      </c>
      <c r="H18" s="11">
        <v>62.12</v>
      </c>
      <c r="I18" s="31">
        <f t="shared" si="0"/>
        <v>248480</v>
      </c>
    </row>
    <row r="19" spans="1:9" x14ac:dyDescent="0.25">
      <c r="A19" s="30">
        <v>11</v>
      </c>
      <c r="B19" s="2" t="s">
        <v>41</v>
      </c>
      <c r="C19" s="2" t="s">
        <v>42</v>
      </c>
      <c r="D19" s="2" t="s">
        <v>43</v>
      </c>
      <c r="E19" s="2" t="s">
        <v>45</v>
      </c>
      <c r="F19" s="2" t="s">
        <v>36</v>
      </c>
      <c r="G19" s="27">
        <v>4000</v>
      </c>
      <c r="H19" s="11">
        <v>46.63</v>
      </c>
      <c r="I19" s="31">
        <f t="shared" si="0"/>
        <v>186520</v>
      </c>
    </row>
    <row r="20" spans="1:9" ht="38.25" x14ac:dyDescent="0.25">
      <c r="A20" s="30">
        <v>12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14</v>
      </c>
      <c r="G20" s="27">
        <v>4000</v>
      </c>
      <c r="H20" s="11">
        <v>53.18</v>
      </c>
      <c r="I20" s="31">
        <f t="shared" si="0"/>
        <v>212720</v>
      </c>
    </row>
    <row r="21" spans="1:9" ht="38.25" x14ac:dyDescent="0.25">
      <c r="A21" s="30">
        <v>13</v>
      </c>
      <c r="B21" s="2" t="s">
        <v>50</v>
      </c>
      <c r="C21" s="2" t="s">
        <v>51</v>
      </c>
      <c r="D21" s="2" t="s">
        <v>48</v>
      </c>
      <c r="E21" s="2" t="s">
        <v>52</v>
      </c>
      <c r="F21" s="2" t="s">
        <v>14</v>
      </c>
      <c r="G21" s="27">
        <v>1000</v>
      </c>
      <c r="H21" s="11">
        <v>781.84</v>
      </c>
      <c r="I21" s="31">
        <f t="shared" si="0"/>
        <v>781840</v>
      </c>
    </row>
    <row r="22" spans="1:9" ht="38.25" x14ac:dyDescent="0.25">
      <c r="A22" s="30">
        <v>14</v>
      </c>
      <c r="B22" s="2" t="s">
        <v>50</v>
      </c>
      <c r="C22" s="2" t="s">
        <v>51</v>
      </c>
      <c r="D22" s="2" t="s">
        <v>48</v>
      </c>
      <c r="E22" s="2" t="s">
        <v>53</v>
      </c>
      <c r="F22" s="2" t="s">
        <v>14</v>
      </c>
      <c r="G22" s="27">
        <v>2000</v>
      </c>
      <c r="H22" s="11">
        <v>1954.6</v>
      </c>
      <c r="I22" s="31">
        <f t="shared" si="0"/>
        <v>3909200</v>
      </c>
    </row>
    <row r="23" spans="1:9" x14ac:dyDescent="0.25">
      <c r="A23" s="30">
        <v>15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36</v>
      </c>
      <c r="G23" s="27">
        <v>26880</v>
      </c>
      <c r="H23" s="11">
        <v>36.68</v>
      </c>
      <c r="I23" s="31">
        <f t="shared" si="0"/>
        <v>985958.40000000002</v>
      </c>
    </row>
    <row r="24" spans="1:9" x14ac:dyDescent="0.25">
      <c r="A24" s="30">
        <v>16</v>
      </c>
      <c r="B24" s="2" t="s">
        <v>58</v>
      </c>
      <c r="C24" s="2" t="s">
        <v>59</v>
      </c>
      <c r="D24" s="2" t="s">
        <v>43</v>
      </c>
      <c r="E24" s="2" t="s">
        <v>35</v>
      </c>
      <c r="F24" s="2" t="s">
        <v>36</v>
      </c>
      <c r="G24" s="27">
        <v>5760</v>
      </c>
      <c r="H24" s="11">
        <v>172.26</v>
      </c>
      <c r="I24" s="31">
        <f t="shared" si="0"/>
        <v>992217.59999999998</v>
      </c>
    </row>
    <row r="25" spans="1:9" ht="38.25" x14ac:dyDescent="0.25">
      <c r="A25" s="30">
        <v>17</v>
      </c>
      <c r="B25" s="2" t="s">
        <v>60</v>
      </c>
      <c r="C25" s="2" t="s">
        <v>61</v>
      </c>
      <c r="D25" s="2" t="s">
        <v>48</v>
      </c>
      <c r="E25" s="2" t="s">
        <v>62</v>
      </c>
      <c r="F25" s="2" t="s">
        <v>14</v>
      </c>
      <c r="G25" s="27">
        <v>620</v>
      </c>
      <c r="H25" s="11">
        <v>7109.32</v>
      </c>
      <c r="I25" s="31">
        <f t="shared" si="0"/>
        <v>4407778.3999999994</v>
      </c>
    </row>
    <row r="26" spans="1:9" customFormat="1" ht="15" x14ac:dyDescent="0.25">
      <c r="A26" s="30">
        <v>18</v>
      </c>
      <c r="B26" s="2" t="s">
        <v>132</v>
      </c>
      <c r="C26" s="2" t="s">
        <v>133</v>
      </c>
      <c r="D26" s="2" t="s">
        <v>134</v>
      </c>
      <c r="E26" s="2" t="s">
        <v>135</v>
      </c>
      <c r="F26" s="2" t="s">
        <v>36</v>
      </c>
      <c r="G26" s="68">
        <v>9072</v>
      </c>
      <c r="H26" s="69">
        <v>146.05000000000001</v>
      </c>
      <c r="I26" s="70">
        <f t="shared" si="0"/>
        <v>1324965.6000000001</v>
      </c>
    </row>
    <row r="27" spans="1:9" ht="25.5" x14ac:dyDescent="0.25">
      <c r="A27" s="30">
        <v>19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14</v>
      </c>
      <c r="G27" s="27">
        <v>2000</v>
      </c>
      <c r="H27" s="11">
        <v>15.62</v>
      </c>
      <c r="I27" s="31">
        <f t="shared" si="0"/>
        <v>31240</v>
      </c>
    </row>
    <row r="28" spans="1:9" x14ac:dyDescent="0.25">
      <c r="A28" s="30">
        <v>20</v>
      </c>
      <c r="B28" s="2" t="s">
        <v>67</v>
      </c>
      <c r="C28" s="2" t="s">
        <v>68</v>
      </c>
      <c r="D28" s="2" t="s">
        <v>43</v>
      </c>
      <c r="E28" s="2" t="s">
        <v>69</v>
      </c>
      <c r="F28" s="2" t="s">
        <v>70</v>
      </c>
      <c r="G28" s="27">
        <v>13440</v>
      </c>
      <c r="H28" s="11">
        <v>422.48</v>
      </c>
      <c r="I28" s="31">
        <f t="shared" si="0"/>
        <v>5678131.2000000002</v>
      </c>
    </row>
    <row r="29" spans="1:9" x14ac:dyDescent="0.25">
      <c r="A29" s="30">
        <v>21</v>
      </c>
      <c r="B29" s="2" t="s">
        <v>67</v>
      </c>
      <c r="C29" s="2" t="s">
        <v>68</v>
      </c>
      <c r="D29" s="2" t="s">
        <v>43</v>
      </c>
      <c r="E29" s="2" t="s">
        <v>71</v>
      </c>
      <c r="F29" s="2" t="s">
        <v>70</v>
      </c>
      <c r="G29" s="27">
        <v>1120</v>
      </c>
      <c r="H29" s="11">
        <v>422.48</v>
      </c>
      <c r="I29" s="31">
        <f t="shared" si="0"/>
        <v>473177.60000000003</v>
      </c>
    </row>
    <row r="30" spans="1:9" ht="25.5" x14ac:dyDescent="0.25">
      <c r="A30" s="30">
        <v>22</v>
      </c>
      <c r="B30" s="12" t="s">
        <v>72</v>
      </c>
      <c r="C30" s="12" t="s">
        <v>73</v>
      </c>
      <c r="D30" s="12" t="s">
        <v>74</v>
      </c>
      <c r="E30" s="12" t="s">
        <v>75</v>
      </c>
      <c r="F30" s="12" t="s">
        <v>76</v>
      </c>
      <c r="G30" s="27">
        <v>500</v>
      </c>
      <c r="H30" s="11">
        <v>111.07</v>
      </c>
      <c r="I30" s="32">
        <f t="shared" si="0"/>
        <v>55535</v>
      </c>
    </row>
    <row r="31" spans="1:9" ht="25.5" x14ac:dyDescent="0.25">
      <c r="A31" s="30">
        <v>23</v>
      </c>
      <c r="B31" s="12" t="s">
        <v>77</v>
      </c>
      <c r="C31" s="12" t="s">
        <v>78</v>
      </c>
      <c r="D31" s="12" t="s">
        <v>21</v>
      </c>
      <c r="E31" s="12" t="s">
        <v>79</v>
      </c>
      <c r="F31" s="12" t="s">
        <v>80</v>
      </c>
      <c r="G31" s="27">
        <v>8000</v>
      </c>
      <c r="H31" s="11">
        <v>0.96</v>
      </c>
      <c r="I31" s="32">
        <f t="shared" si="0"/>
        <v>7680</v>
      </c>
    </row>
    <row r="32" spans="1:9" ht="25.5" x14ac:dyDescent="0.25">
      <c r="A32" s="30">
        <v>24</v>
      </c>
      <c r="B32" s="12" t="s">
        <v>81</v>
      </c>
      <c r="C32" s="12" t="s">
        <v>82</v>
      </c>
      <c r="D32" s="12" t="s">
        <v>65</v>
      </c>
      <c r="E32" s="12" t="s">
        <v>83</v>
      </c>
      <c r="F32" s="12" t="s">
        <v>76</v>
      </c>
      <c r="G32" s="27">
        <v>1000</v>
      </c>
      <c r="H32" s="11">
        <v>3.98</v>
      </c>
      <c r="I32" s="32">
        <f t="shared" si="0"/>
        <v>3980</v>
      </c>
    </row>
    <row r="33" spans="1:9" ht="38.25" x14ac:dyDescent="0.25">
      <c r="A33" s="30">
        <v>25</v>
      </c>
      <c r="B33" s="12" t="s">
        <v>84</v>
      </c>
      <c r="C33" s="12" t="s">
        <v>85</v>
      </c>
      <c r="D33" s="12" t="s">
        <v>48</v>
      </c>
      <c r="E33" s="12" t="s">
        <v>86</v>
      </c>
      <c r="F33" s="12" t="s">
        <v>76</v>
      </c>
      <c r="G33" s="27">
        <v>100</v>
      </c>
      <c r="H33" s="11">
        <v>1.4</v>
      </c>
      <c r="I33" s="32">
        <f t="shared" si="0"/>
        <v>140</v>
      </c>
    </row>
    <row r="34" spans="1:9" ht="38.25" x14ac:dyDescent="0.25">
      <c r="A34" s="30">
        <v>26</v>
      </c>
      <c r="B34" s="12" t="s">
        <v>87</v>
      </c>
      <c r="C34" s="12" t="s">
        <v>88</v>
      </c>
      <c r="D34" s="12" t="s">
        <v>89</v>
      </c>
      <c r="E34" s="12" t="s">
        <v>35</v>
      </c>
      <c r="F34" s="12" t="s">
        <v>76</v>
      </c>
      <c r="G34" s="27">
        <v>100</v>
      </c>
      <c r="H34" s="11">
        <v>23.96</v>
      </c>
      <c r="I34" s="32">
        <f t="shared" si="0"/>
        <v>2396</v>
      </c>
    </row>
    <row r="35" spans="1:9" ht="25.5" x14ac:dyDescent="0.25">
      <c r="A35" s="30">
        <v>27</v>
      </c>
      <c r="B35" s="12" t="s">
        <v>90</v>
      </c>
      <c r="C35" s="12" t="s">
        <v>91</v>
      </c>
      <c r="D35" s="12" t="s">
        <v>92</v>
      </c>
      <c r="E35" s="12" t="s">
        <v>93</v>
      </c>
      <c r="F35" s="12" t="s">
        <v>76</v>
      </c>
      <c r="G35" s="27">
        <v>20</v>
      </c>
      <c r="H35" s="11">
        <v>51.2</v>
      </c>
      <c r="I35" s="32">
        <f t="shared" si="0"/>
        <v>1024</v>
      </c>
    </row>
    <row r="36" spans="1:9" ht="25.5" x14ac:dyDescent="0.25">
      <c r="A36" s="30">
        <v>28</v>
      </c>
      <c r="B36" s="12" t="s">
        <v>94</v>
      </c>
      <c r="C36" s="12" t="s">
        <v>95</v>
      </c>
      <c r="D36" s="12" t="s">
        <v>21</v>
      </c>
      <c r="E36" s="12" t="s">
        <v>96</v>
      </c>
      <c r="F36" s="12" t="s">
        <v>80</v>
      </c>
      <c r="G36" s="27">
        <v>16000</v>
      </c>
      <c r="H36" s="11">
        <v>0.39</v>
      </c>
      <c r="I36" s="32">
        <f t="shared" si="0"/>
        <v>6240</v>
      </c>
    </row>
    <row r="37" spans="1:9" ht="25.5" x14ac:dyDescent="0.25">
      <c r="A37" s="30">
        <v>29</v>
      </c>
      <c r="B37" s="12" t="s">
        <v>94</v>
      </c>
      <c r="C37" s="12" t="s">
        <v>95</v>
      </c>
      <c r="D37" s="12" t="s">
        <v>21</v>
      </c>
      <c r="E37" s="12" t="s">
        <v>97</v>
      </c>
      <c r="F37" s="12" t="s">
        <v>80</v>
      </c>
      <c r="G37" s="27">
        <v>16000</v>
      </c>
      <c r="H37" s="11">
        <v>0.39</v>
      </c>
      <c r="I37" s="32">
        <f t="shared" si="0"/>
        <v>6240</v>
      </c>
    </row>
    <row r="38" spans="1:9" ht="25.5" x14ac:dyDescent="0.25">
      <c r="A38" s="30">
        <v>30</v>
      </c>
      <c r="B38" s="17" t="s">
        <v>98</v>
      </c>
      <c r="C38" s="2" t="s">
        <v>99</v>
      </c>
      <c r="D38" s="2" t="s">
        <v>100</v>
      </c>
      <c r="E38" s="2" t="s">
        <v>101</v>
      </c>
      <c r="F38" s="13" t="s">
        <v>102</v>
      </c>
      <c r="G38" s="27">
        <v>120</v>
      </c>
      <c r="H38" s="11">
        <v>7.72</v>
      </c>
      <c r="I38" s="31">
        <f t="shared" si="0"/>
        <v>926.4</v>
      </c>
    </row>
    <row r="39" spans="1:9" ht="43.5" customHeight="1" x14ac:dyDescent="0.25">
      <c r="A39" s="30">
        <v>31</v>
      </c>
      <c r="B39" s="17"/>
      <c r="C39" s="2" t="s">
        <v>103</v>
      </c>
      <c r="D39" s="2" t="s">
        <v>104</v>
      </c>
      <c r="E39" s="2" t="s">
        <v>105</v>
      </c>
      <c r="F39" s="2" t="s">
        <v>106</v>
      </c>
      <c r="G39" s="27">
        <v>2000</v>
      </c>
      <c r="H39" s="11">
        <v>3.82</v>
      </c>
      <c r="I39" s="31">
        <f t="shared" si="0"/>
        <v>7640</v>
      </c>
    </row>
    <row r="40" spans="1:9" ht="40.5" customHeight="1" x14ac:dyDescent="0.25">
      <c r="A40" s="30">
        <v>32</v>
      </c>
      <c r="B40" s="17"/>
      <c r="C40" s="14" t="s">
        <v>107</v>
      </c>
      <c r="D40" s="19" t="s">
        <v>89</v>
      </c>
      <c r="E40" s="14" t="s">
        <v>108</v>
      </c>
      <c r="F40" s="15" t="s">
        <v>108</v>
      </c>
      <c r="G40" s="27">
        <v>500</v>
      </c>
      <c r="H40" s="11">
        <v>2.21</v>
      </c>
      <c r="I40" s="31">
        <f t="shared" si="0"/>
        <v>1105</v>
      </c>
    </row>
    <row r="41" spans="1:9" ht="42" customHeight="1" x14ac:dyDescent="0.25">
      <c r="A41" s="30">
        <v>33</v>
      </c>
      <c r="B41" s="17"/>
      <c r="C41" s="14" t="s">
        <v>109</v>
      </c>
      <c r="D41" s="19" t="s">
        <v>89</v>
      </c>
      <c r="E41" s="14" t="s">
        <v>110</v>
      </c>
      <c r="F41" s="15" t="s">
        <v>111</v>
      </c>
      <c r="G41" s="27">
        <v>500</v>
      </c>
      <c r="H41" s="11">
        <v>2.41</v>
      </c>
      <c r="I41" s="31">
        <f t="shared" si="0"/>
        <v>1205</v>
      </c>
    </row>
    <row r="42" spans="1:9" x14ac:dyDescent="0.25">
      <c r="A42" s="30">
        <v>34</v>
      </c>
      <c r="B42" s="17"/>
      <c r="C42" s="14" t="s">
        <v>112</v>
      </c>
      <c r="D42" s="2" t="s">
        <v>104</v>
      </c>
      <c r="E42" s="15" t="s">
        <v>113</v>
      </c>
      <c r="F42" s="15" t="s">
        <v>114</v>
      </c>
      <c r="G42" s="27">
        <v>100</v>
      </c>
      <c r="H42" s="11">
        <v>4.83</v>
      </c>
      <c r="I42" s="31">
        <f t="shared" si="0"/>
        <v>483</v>
      </c>
    </row>
    <row r="43" spans="1:9" x14ac:dyDescent="0.25">
      <c r="A43" s="30">
        <v>35</v>
      </c>
      <c r="B43" s="17"/>
      <c r="C43" s="14" t="s">
        <v>112</v>
      </c>
      <c r="D43" s="2" t="s">
        <v>104</v>
      </c>
      <c r="E43" s="15" t="s">
        <v>115</v>
      </c>
      <c r="F43" s="15" t="s">
        <v>114</v>
      </c>
      <c r="G43" s="27">
        <v>20</v>
      </c>
      <c r="H43" s="11">
        <v>7.25</v>
      </c>
      <c r="I43" s="31">
        <f t="shared" si="0"/>
        <v>145</v>
      </c>
    </row>
    <row r="44" spans="1:9" x14ac:dyDescent="0.25">
      <c r="A44" s="30">
        <v>36</v>
      </c>
      <c r="B44" s="17"/>
      <c r="C44" s="14" t="s">
        <v>116</v>
      </c>
      <c r="D44" s="20" t="s">
        <v>117</v>
      </c>
      <c r="E44" s="15" t="s">
        <v>118</v>
      </c>
      <c r="F44" s="15" t="s">
        <v>119</v>
      </c>
      <c r="G44" s="27">
        <v>5000</v>
      </c>
      <c r="H44" s="11">
        <v>0.5</v>
      </c>
      <c r="I44" s="31">
        <f t="shared" si="0"/>
        <v>2500</v>
      </c>
    </row>
    <row r="45" spans="1:9" ht="13.5" thickBot="1" x14ac:dyDescent="0.3">
      <c r="A45" s="33">
        <v>37</v>
      </c>
      <c r="B45" s="34"/>
      <c r="C45" s="35" t="s">
        <v>120</v>
      </c>
      <c r="D45" s="36" t="s">
        <v>117</v>
      </c>
      <c r="E45" s="37" t="s">
        <v>121</v>
      </c>
      <c r="F45" s="37" t="s">
        <v>119</v>
      </c>
      <c r="G45" s="38">
        <v>5000</v>
      </c>
      <c r="H45" s="39">
        <v>0.34</v>
      </c>
      <c r="I45" s="40">
        <f t="shared" si="0"/>
        <v>1700.0000000000002</v>
      </c>
    </row>
    <row r="47" spans="1:9" s="75" customFormat="1" ht="15.75" x14ac:dyDescent="0.25">
      <c r="B47" s="76"/>
      <c r="D47" s="77" t="s">
        <v>129</v>
      </c>
      <c r="E47" s="77"/>
      <c r="F47" s="77"/>
      <c r="G47" s="77"/>
      <c r="H47" s="77"/>
      <c r="I47" s="78">
        <f>SUM(I9:I46)</f>
        <v>22895388.800000001</v>
      </c>
    </row>
    <row r="48" spans="1:9" s="75" customFormat="1" ht="15.75" x14ac:dyDescent="0.25">
      <c r="B48" s="76"/>
      <c r="D48" s="76"/>
      <c r="E48" s="76"/>
      <c r="I48" s="76"/>
    </row>
    <row r="49" spans="2:9" s="75" customFormat="1" ht="15.75" x14ac:dyDescent="0.25">
      <c r="B49" s="76"/>
      <c r="D49" s="77" t="s">
        <v>131</v>
      </c>
      <c r="E49" s="77"/>
      <c r="F49" s="77"/>
      <c r="G49" s="77"/>
      <c r="H49" s="77"/>
      <c r="I49" s="78">
        <f>I47*1.2</f>
        <v>27474466.559999999</v>
      </c>
    </row>
    <row r="64" spans="2:9" x14ac:dyDescent="0.25">
      <c r="F64" s="63"/>
    </row>
  </sheetData>
  <mergeCells count="5">
    <mergeCell ref="D49:H49"/>
    <mergeCell ref="A4:B4"/>
    <mergeCell ref="A5:D5"/>
    <mergeCell ref="H1:I1"/>
    <mergeCell ref="D47:H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D3" sqref="D3:H3"/>
    </sheetView>
  </sheetViews>
  <sheetFormatPr defaultRowHeight="15" x14ac:dyDescent="0.25"/>
  <sheetData>
    <row r="1" spans="2:9" s="21" customFormat="1" ht="14.25" x14ac:dyDescent="0.2">
      <c r="B1" s="22"/>
      <c r="D1" s="73" t="s">
        <v>129</v>
      </c>
      <c r="E1" s="73"/>
      <c r="F1" s="73"/>
      <c r="G1" s="73"/>
      <c r="H1" s="73"/>
      <c r="I1" s="24">
        <f>SUM(Sheet1!I9:I45)</f>
        <v>22895388.800000001</v>
      </c>
    </row>
    <row r="2" spans="2:9" s="21" customFormat="1" ht="12.75" x14ac:dyDescent="0.2">
      <c r="B2" s="22"/>
      <c r="D2" s="22"/>
      <c r="E2" s="22"/>
    </row>
    <row r="3" spans="2:9" s="21" customFormat="1" ht="15" customHeight="1" x14ac:dyDescent="0.2">
      <c r="B3" s="22"/>
      <c r="D3" s="74" t="s">
        <v>130</v>
      </c>
      <c r="E3" s="74"/>
      <c r="F3" s="74"/>
      <c r="G3" s="74"/>
      <c r="H3" s="74"/>
      <c r="I3" s="23">
        <f>I1*1.2</f>
        <v>27474466.559999999</v>
      </c>
    </row>
    <row r="4" spans="2:9" x14ac:dyDescent="0.25">
      <c r="B4" s="18"/>
      <c r="D4" s="18"/>
      <c r="E4" s="18"/>
    </row>
  </sheetData>
  <mergeCells count="2">
    <mergeCell ref="D1:H1"/>
    <mergeCell ref="D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БИЛЯНА ОГНЯНОВА ОГНЯНОВА</dc:creator>
  <cp:lastModifiedBy>НАТАЛИЯ АНГЕЛОВА КАРАГЬОЗОВА</cp:lastModifiedBy>
  <cp:lastPrinted>2019-10-11T05:41:43Z</cp:lastPrinted>
  <dcterms:created xsi:type="dcterms:W3CDTF">2015-06-05T18:17:20Z</dcterms:created>
  <dcterms:modified xsi:type="dcterms:W3CDTF">2019-10-11T05:43:45Z</dcterms:modified>
</cp:coreProperties>
</file>